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/Desktop/WH/План 2022/"/>
    </mc:Choice>
  </mc:AlternateContent>
  <xr:revisionPtr revIDLastSave="0" documentId="13_ncr:1_{F1C039E8-8EA6-3940-BA9A-04EB68B40915}" xr6:coauthVersionLast="46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без тренировок" sheetId="1" r:id="rId1"/>
    <sheet name="с тренировками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4" i="1"/>
  <c r="F6" i="2"/>
  <c r="E4" i="2"/>
  <c r="F4" i="2"/>
  <c r="H6" i="2"/>
  <c r="G6" i="2"/>
  <c r="H5" i="2"/>
  <c r="G5" i="2"/>
  <c r="H4" i="2"/>
  <c r="G4" i="2"/>
  <c r="D4" i="2"/>
  <c r="E5" i="2"/>
  <c r="E6" i="2"/>
  <c r="F5" i="2"/>
  <c r="D6" i="2"/>
  <c r="D5" i="2"/>
  <c r="F8" i="1"/>
  <c r="F7" i="1"/>
  <c r="F5" i="1"/>
  <c r="F4" i="1"/>
  <c r="F11" i="1"/>
  <c r="F10" i="1"/>
  <c r="G5" i="1" l="1"/>
  <c r="H11" i="1"/>
  <c r="H5" i="1" l="1"/>
  <c r="H4" i="1"/>
  <c r="G11" i="1"/>
  <c r="G10" i="1"/>
  <c r="H10" i="1" s="1"/>
  <c r="H8" i="1" l="1"/>
  <c r="H7" i="1"/>
</calcChain>
</file>

<file path=xl/sharedStrings.xml><?xml version="1.0" encoding="utf-8"?>
<sst xmlns="http://schemas.openxmlformats.org/spreadsheetml/2006/main" count="87" uniqueCount="56">
  <si>
    <t>Условия</t>
  </si>
  <si>
    <t>Выгода клиента</t>
  </si>
  <si>
    <t>Исходные данные</t>
  </si>
  <si>
    <t>Centurion RI237 и VI 24</t>
  </si>
  <si>
    <t>GOLD</t>
  </si>
  <si>
    <t>DIAMOND</t>
  </si>
  <si>
    <t>Nautique 230</t>
  </si>
  <si>
    <t>N - Nautique</t>
  </si>
  <si>
    <t>Цена со скидкой</t>
  </si>
  <si>
    <t>C - Centurion</t>
  </si>
  <si>
    <t>W - будние</t>
  </si>
  <si>
    <t>F - полная неделя</t>
  </si>
  <si>
    <t>UNLIMITED</t>
  </si>
  <si>
    <t>-</t>
  </si>
  <si>
    <t>M - Москва</t>
  </si>
  <si>
    <t>G - Геленджик</t>
  </si>
  <si>
    <t>M / N / W</t>
  </si>
  <si>
    <t>MG / CN / F</t>
  </si>
  <si>
    <t>Количество участников</t>
  </si>
  <si>
    <t>Абонементы</t>
  </si>
  <si>
    <t>Сет (25 минут)</t>
  </si>
  <si>
    <t>Москва</t>
  </si>
  <si>
    <t>Геленджик</t>
  </si>
  <si>
    <t>Выходной</t>
  </si>
  <si>
    <t>Будний</t>
  </si>
  <si>
    <t xml:space="preserve">MG / CN / F </t>
  </si>
  <si>
    <t>MОСКВА</t>
  </si>
  <si>
    <t>ГЕЛЕНДЖИК</t>
  </si>
  <si>
    <t>МОСКВА + ГЕЛЕНДЖИК</t>
  </si>
  <si>
    <t>G / N / F</t>
  </si>
  <si>
    <t>Кол-во сетов</t>
  </si>
  <si>
    <t>*Расчет приведен по максимальной стоимости сетов</t>
  </si>
  <si>
    <t>Стоимость без скидки*</t>
  </si>
  <si>
    <t>BRONZE G</t>
  </si>
  <si>
    <t>SILVER G</t>
  </si>
  <si>
    <t>BRONZE M</t>
  </si>
  <si>
    <t>SILVER M</t>
  </si>
  <si>
    <t>**Цены на апрель-май 2022</t>
  </si>
  <si>
    <t>G / C / F</t>
  </si>
  <si>
    <t>Абонементы: Корольков</t>
  </si>
  <si>
    <t>Кол-во сетов с тренировками</t>
  </si>
  <si>
    <t>Стоимость абонемента</t>
  </si>
  <si>
    <t>Стоимость без скидки</t>
  </si>
  <si>
    <t>WH</t>
  </si>
  <si>
    <t>Цена без скидок</t>
  </si>
  <si>
    <t>SILVER</t>
  </si>
  <si>
    <t>CN / W</t>
  </si>
  <si>
    <t>Стоимость сета вых</t>
  </si>
  <si>
    <t>CN / F</t>
  </si>
  <si>
    <t>Стоимость сета будний</t>
  </si>
  <si>
    <t xml:space="preserve">CN / F </t>
  </si>
  <si>
    <t>Обозначения:</t>
  </si>
  <si>
    <t>Тренировка</t>
  </si>
  <si>
    <t>Тренировки</t>
  </si>
  <si>
    <t>Исходные данные**</t>
  </si>
  <si>
    <t>M / CN /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</si>
</sst>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44" fontId="0" fillId="0" borderId="0" xfId="1" applyFont="1"/>
    <xf numFmtId="44" fontId="2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wrapText="1"/>
    </xf>
    <xf numFmtId="44" fontId="4" fillId="0" borderId="0" xfId="1" applyFont="1"/>
    <xf numFmtId="0" fontId="5" fillId="2" borderId="0" xfId="0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44" fontId="4" fillId="3" borderId="0" xfId="1" applyFont="1" applyFill="1" applyBorder="1"/>
    <xf numFmtId="0" fontId="5" fillId="0" borderId="0" xfId="0" applyFont="1" applyBorder="1"/>
    <xf numFmtId="44" fontId="4" fillId="0" borderId="0" xfId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44" fontId="4" fillId="0" borderId="0" xfId="0" applyNumberFormat="1" applyFont="1" applyBorder="1"/>
    <xf numFmtId="44" fontId="4" fillId="3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Border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44" fontId="4" fillId="0" borderId="0" xfId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4" fontId="0" fillId="0" borderId="2" xfId="1" applyFont="1" applyBorder="1"/>
    <xf numFmtId="44" fontId="0" fillId="0" borderId="0" xfId="0" applyNumberFormat="1"/>
    <xf numFmtId="0" fontId="0" fillId="0" borderId="2" xfId="0" applyBorder="1"/>
    <xf numFmtId="0" fontId="3" fillId="0" borderId="1" xfId="0" applyFont="1" applyBorder="1"/>
    <xf numFmtId="0" fontId="2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30" zoomScaleNormal="130" workbookViewId="0"/>
  </sheetViews>
  <sheetFormatPr baseColWidth="10" defaultColWidth="11" defaultRowHeight="16" x14ac:dyDescent="0.2"/>
  <cols>
    <col min="1" max="1" width="2.6640625" style="8" customWidth="1"/>
    <col min="2" max="2" width="15.6640625" style="8" customWidth="1"/>
    <col min="3" max="3" width="11.33203125" style="8" bestFit="1" customWidth="1"/>
    <col min="4" max="4" width="11.6640625" style="26" bestFit="1" customWidth="1"/>
    <col min="5" max="5" width="7.33203125" style="26" customWidth="1"/>
    <col min="6" max="6" width="13.6640625" style="12" customWidth="1"/>
    <col min="7" max="7" width="13.5" style="8" customWidth="1"/>
    <col min="8" max="8" width="14" style="12" customWidth="1"/>
    <col min="9" max="9" width="19.1640625" style="8" customWidth="1"/>
    <col min="10" max="10" width="13" style="12" customWidth="1"/>
  </cols>
  <sheetData>
    <row r="1" spans="2:10" ht="14" customHeight="1" x14ac:dyDescent="0.2">
      <c r="B1" s="9"/>
      <c r="C1" s="9"/>
      <c r="D1" s="10"/>
      <c r="E1" s="10"/>
      <c r="F1" s="11"/>
      <c r="H1" s="11"/>
    </row>
    <row r="2" spans="2:10" ht="32" x14ac:dyDescent="0.2">
      <c r="B2" s="13" t="s">
        <v>19</v>
      </c>
      <c r="C2" s="13" t="s">
        <v>18</v>
      </c>
      <c r="D2" s="13" t="s">
        <v>0</v>
      </c>
      <c r="E2" s="13" t="s">
        <v>30</v>
      </c>
      <c r="F2" s="14" t="s">
        <v>32</v>
      </c>
      <c r="G2" s="13" t="s">
        <v>8</v>
      </c>
      <c r="H2" s="14" t="s">
        <v>1</v>
      </c>
      <c r="I2" s="13" t="s">
        <v>54</v>
      </c>
      <c r="J2" s="14" t="s">
        <v>20</v>
      </c>
    </row>
    <row r="3" spans="2:10" x14ac:dyDescent="0.2">
      <c r="B3" s="15" t="s">
        <v>27</v>
      </c>
      <c r="C3" s="15"/>
      <c r="D3" s="16"/>
      <c r="E3" s="16"/>
      <c r="F3" s="17"/>
      <c r="G3" s="15"/>
      <c r="H3" s="17"/>
      <c r="I3" s="18" t="s">
        <v>21</v>
      </c>
      <c r="J3" s="19"/>
    </row>
    <row r="4" spans="2:10" x14ac:dyDescent="0.2">
      <c r="B4" s="20" t="s">
        <v>33</v>
      </c>
      <c r="C4" s="20">
        <v>2</v>
      </c>
      <c r="D4" s="21" t="s">
        <v>29</v>
      </c>
      <c r="E4" s="21">
        <v>20</v>
      </c>
      <c r="F4" s="19">
        <f>E4*J12</f>
        <v>110000</v>
      </c>
      <c r="G4" s="22">
        <f>J18*E4</f>
        <v>100000</v>
      </c>
      <c r="H4" s="19">
        <f>F4-G4</f>
        <v>10000</v>
      </c>
      <c r="I4" s="20" t="s">
        <v>3</v>
      </c>
      <c r="J4" s="19"/>
    </row>
    <row r="5" spans="2:10" x14ac:dyDescent="0.2">
      <c r="B5" s="20" t="s">
        <v>34</v>
      </c>
      <c r="C5" s="20">
        <v>2</v>
      </c>
      <c r="D5" s="21" t="s">
        <v>38</v>
      </c>
      <c r="E5" s="21">
        <v>20</v>
      </c>
      <c r="F5" s="19">
        <f>J11*E5</f>
        <v>130000</v>
      </c>
      <c r="G5" s="22">
        <f>J19*E5</f>
        <v>120000</v>
      </c>
      <c r="H5" s="19">
        <f>F5-G5</f>
        <v>10000</v>
      </c>
      <c r="I5" s="20" t="s">
        <v>23</v>
      </c>
      <c r="J5" s="19">
        <v>6000</v>
      </c>
    </row>
    <row r="6" spans="2:10" x14ac:dyDescent="0.2">
      <c r="B6" s="15" t="s">
        <v>26</v>
      </c>
      <c r="C6" s="15"/>
      <c r="D6" s="16"/>
      <c r="E6" s="16"/>
      <c r="F6" s="17"/>
      <c r="G6" s="15"/>
      <c r="H6" s="17"/>
      <c r="I6" s="20" t="s">
        <v>24</v>
      </c>
      <c r="J6" s="19">
        <v>5500</v>
      </c>
    </row>
    <row r="7" spans="2:10" x14ac:dyDescent="0.2">
      <c r="B7" s="20" t="s">
        <v>35</v>
      </c>
      <c r="C7" s="20">
        <v>1</v>
      </c>
      <c r="D7" s="21" t="s">
        <v>16</v>
      </c>
      <c r="E7" s="21">
        <v>25</v>
      </c>
      <c r="F7" s="19">
        <f>(J9*E7)</f>
        <v>125000</v>
      </c>
      <c r="G7" s="22">
        <f>E7*J14</f>
        <v>100000</v>
      </c>
      <c r="H7" s="19">
        <f>F7-G7</f>
        <v>25000</v>
      </c>
      <c r="I7" s="20" t="s">
        <v>6</v>
      </c>
      <c r="J7" s="19"/>
    </row>
    <row r="8" spans="2:10" x14ac:dyDescent="0.2">
      <c r="B8" s="20" t="s">
        <v>36</v>
      </c>
      <c r="C8" s="20">
        <v>1</v>
      </c>
      <c r="D8" s="21" t="s">
        <v>55</v>
      </c>
      <c r="E8" s="21">
        <v>25</v>
      </c>
      <c r="F8" s="19">
        <f>(J6*E8)</f>
        <v>137500</v>
      </c>
      <c r="G8" s="22">
        <f>E8*J15</f>
        <v>112500</v>
      </c>
      <c r="H8" s="19">
        <f t="shared" ref="H8" si="0">F8-G8</f>
        <v>25000</v>
      </c>
      <c r="I8" s="20" t="s">
        <v>23</v>
      </c>
      <c r="J8" s="19">
        <v>5500</v>
      </c>
    </row>
    <row r="9" spans="2:10" x14ac:dyDescent="0.2">
      <c r="B9" s="15" t="s">
        <v>28</v>
      </c>
      <c r="C9" s="15"/>
      <c r="D9" s="16"/>
      <c r="E9" s="16"/>
      <c r="F9" s="17"/>
      <c r="G9" s="23"/>
      <c r="H9" s="17"/>
      <c r="I9" s="20" t="s">
        <v>24</v>
      </c>
      <c r="J9" s="19">
        <v>5000</v>
      </c>
    </row>
    <row r="10" spans="2:10" x14ac:dyDescent="0.2">
      <c r="B10" s="20" t="s">
        <v>4</v>
      </c>
      <c r="C10" s="20">
        <v>2</v>
      </c>
      <c r="D10" s="21" t="s">
        <v>17</v>
      </c>
      <c r="E10" s="21">
        <v>50</v>
      </c>
      <c r="F10" s="19">
        <f>(J11*E10)</f>
        <v>325000</v>
      </c>
      <c r="G10" s="22">
        <f>E10*J16</f>
        <v>240000</v>
      </c>
      <c r="H10" s="19">
        <f>F10-G10</f>
        <v>85000</v>
      </c>
      <c r="I10" s="18" t="s">
        <v>22</v>
      </c>
      <c r="J10" s="19"/>
    </row>
    <row r="11" spans="2:10" x14ac:dyDescent="0.2">
      <c r="B11" s="20" t="s">
        <v>5</v>
      </c>
      <c r="C11" s="24">
        <v>3</v>
      </c>
      <c r="D11" s="21" t="s">
        <v>25</v>
      </c>
      <c r="E11" s="21">
        <v>150</v>
      </c>
      <c r="F11" s="19">
        <f>(J11*E11)</f>
        <v>975000</v>
      </c>
      <c r="G11" s="22">
        <f>E11*J17</f>
        <v>660000</v>
      </c>
      <c r="H11" s="19">
        <f>F11-G11</f>
        <v>315000</v>
      </c>
      <c r="I11" s="20" t="s">
        <v>3</v>
      </c>
      <c r="J11" s="19">
        <v>6500</v>
      </c>
    </row>
    <row r="12" spans="2:10" x14ac:dyDescent="0.2">
      <c r="B12" s="20" t="s">
        <v>12</v>
      </c>
      <c r="C12" s="24">
        <v>1</v>
      </c>
      <c r="D12" s="21" t="s">
        <v>17</v>
      </c>
      <c r="E12" s="21" t="s">
        <v>13</v>
      </c>
      <c r="F12" s="29" t="s">
        <v>13</v>
      </c>
      <c r="G12" s="19">
        <v>900000</v>
      </c>
      <c r="H12" s="29" t="s">
        <v>13</v>
      </c>
      <c r="I12" s="20" t="s">
        <v>6</v>
      </c>
      <c r="J12" s="19">
        <v>5500</v>
      </c>
    </row>
    <row r="13" spans="2:10" x14ac:dyDescent="0.2">
      <c r="B13" s="20"/>
      <c r="C13" s="20"/>
      <c r="D13" s="21"/>
      <c r="E13" s="21"/>
      <c r="F13" s="19"/>
      <c r="G13" s="20"/>
      <c r="H13" s="19"/>
      <c r="I13" s="18" t="s">
        <v>8</v>
      </c>
      <c r="J13" s="19"/>
    </row>
    <row r="14" spans="2:10" x14ac:dyDescent="0.2">
      <c r="B14" s="20" t="s">
        <v>7</v>
      </c>
      <c r="D14" s="21"/>
      <c r="E14" s="21"/>
      <c r="F14" s="19"/>
      <c r="G14" s="20"/>
      <c r="H14" s="19"/>
      <c r="I14" s="20" t="s">
        <v>35</v>
      </c>
      <c r="J14" s="19">
        <v>4000</v>
      </c>
    </row>
    <row r="15" spans="2:10" x14ac:dyDescent="0.2">
      <c r="B15" s="20" t="s">
        <v>9</v>
      </c>
      <c r="D15" s="21"/>
      <c r="E15" s="21"/>
      <c r="F15" s="19"/>
      <c r="G15" s="20"/>
      <c r="H15" s="19"/>
      <c r="I15" s="20" t="s">
        <v>36</v>
      </c>
      <c r="J15" s="19">
        <v>4500</v>
      </c>
    </row>
    <row r="16" spans="2:10" x14ac:dyDescent="0.2">
      <c r="B16" s="20" t="s">
        <v>10</v>
      </c>
      <c r="D16" s="21"/>
      <c r="E16" s="21"/>
      <c r="F16" s="19"/>
      <c r="G16" s="20"/>
      <c r="H16" s="19"/>
      <c r="I16" s="20" t="s">
        <v>4</v>
      </c>
      <c r="J16" s="19">
        <v>4800</v>
      </c>
    </row>
    <row r="17" spans="2:10" x14ac:dyDescent="0.2">
      <c r="B17" s="20" t="s">
        <v>11</v>
      </c>
      <c r="D17" s="21"/>
      <c r="E17" s="21"/>
      <c r="F17" s="19"/>
      <c r="G17" s="20"/>
      <c r="H17" s="19"/>
      <c r="I17" s="20" t="s">
        <v>5</v>
      </c>
      <c r="J17" s="19">
        <v>4400</v>
      </c>
    </row>
    <row r="18" spans="2:10" x14ac:dyDescent="0.2">
      <c r="B18" s="24" t="s">
        <v>14</v>
      </c>
      <c r="D18" s="21"/>
      <c r="E18" s="21"/>
      <c r="F18" s="19"/>
      <c r="G18" s="20"/>
      <c r="H18" s="20"/>
      <c r="I18" s="20" t="s">
        <v>33</v>
      </c>
      <c r="J18" s="19">
        <v>5000</v>
      </c>
    </row>
    <row r="19" spans="2:10" x14ac:dyDescent="0.2">
      <c r="B19" s="24" t="s">
        <v>15</v>
      </c>
      <c r="D19" s="21"/>
      <c r="E19" s="21"/>
      <c r="F19" s="19"/>
      <c r="G19" s="20"/>
      <c r="H19" s="20"/>
      <c r="I19" s="20" t="s">
        <v>34</v>
      </c>
      <c r="J19" s="19">
        <v>6000</v>
      </c>
    </row>
    <row r="20" spans="2:10" x14ac:dyDescent="0.2">
      <c r="D20" s="21"/>
      <c r="E20" s="21"/>
      <c r="F20" s="19"/>
      <c r="G20" s="20"/>
      <c r="H20" s="20"/>
    </row>
    <row r="21" spans="2:10" x14ac:dyDescent="0.2">
      <c r="B21" s="25" t="s">
        <v>31</v>
      </c>
      <c r="D21" s="21"/>
      <c r="E21" s="21"/>
      <c r="F21" s="19"/>
      <c r="G21" s="20"/>
      <c r="H21" s="20"/>
    </row>
    <row r="22" spans="2:10" x14ac:dyDescent="0.2">
      <c r="B22" s="25" t="s">
        <v>37</v>
      </c>
      <c r="D22" s="21"/>
      <c r="E22" s="21"/>
      <c r="F22" s="19"/>
      <c r="G22" s="20"/>
      <c r="H22" s="20"/>
    </row>
    <row r="23" spans="2:10" x14ac:dyDescent="0.2">
      <c r="D23" s="21"/>
      <c r="E23" s="21"/>
      <c r="F23" s="19"/>
      <c r="G23" s="20"/>
      <c r="H23" s="20"/>
      <c r="J23" s="8"/>
    </row>
    <row r="24" spans="2:10" x14ac:dyDescent="0.2">
      <c r="D24" s="21"/>
      <c r="E24" s="21"/>
      <c r="F24" s="19"/>
      <c r="G24" s="20"/>
      <c r="H24" s="19"/>
    </row>
    <row r="25" spans="2:10" x14ac:dyDescent="0.2">
      <c r="D25" s="21"/>
      <c r="E25" s="21"/>
      <c r="F25" s="19"/>
      <c r="G25" s="20"/>
      <c r="H25" s="19"/>
    </row>
    <row r="26" spans="2:10" x14ac:dyDescent="0.2">
      <c r="D26" s="21"/>
      <c r="E26" s="21"/>
      <c r="F26" s="19"/>
      <c r="G26" s="20"/>
      <c r="H26" s="19"/>
    </row>
    <row r="27" spans="2:10" x14ac:dyDescent="0.2">
      <c r="D27" s="21"/>
      <c r="E27" s="21"/>
      <c r="F27" s="19"/>
      <c r="G27" s="20"/>
      <c r="H27" s="19"/>
    </row>
    <row r="28" spans="2:10" x14ac:dyDescent="0.2">
      <c r="D28" s="21"/>
      <c r="E28" s="21"/>
      <c r="F28" s="19"/>
      <c r="G28" s="20"/>
      <c r="H28" s="19"/>
    </row>
    <row r="29" spans="2:10" x14ac:dyDescent="0.2">
      <c r="D29" s="21"/>
      <c r="E29" s="21"/>
      <c r="F29" s="19"/>
      <c r="G29" s="20"/>
      <c r="H29" s="19"/>
    </row>
    <row r="30" spans="2:10" x14ac:dyDescent="0.2">
      <c r="D30" s="21"/>
      <c r="E30" s="21"/>
      <c r="F30" s="19"/>
      <c r="G30" s="20"/>
      <c r="H30" s="19"/>
    </row>
    <row r="31" spans="2:10" x14ac:dyDescent="0.2">
      <c r="D31" s="21"/>
      <c r="E31" s="21"/>
      <c r="F31" s="19"/>
      <c r="G31" s="20"/>
      <c r="H31" s="19"/>
    </row>
    <row r="32" spans="2:10" x14ac:dyDescent="0.2">
      <c r="B32" s="20"/>
      <c r="C32" s="20"/>
      <c r="D32" s="21"/>
      <c r="E32" s="21"/>
      <c r="F32" s="19"/>
      <c r="G32" s="20"/>
      <c r="H32" s="19"/>
    </row>
    <row r="33" spans="2:8" x14ac:dyDescent="0.2">
      <c r="C33" s="20"/>
      <c r="D33" s="21"/>
      <c r="E33" s="21"/>
      <c r="F33" s="19"/>
      <c r="G33" s="20"/>
      <c r="H33" s="19"/>
    </row>
    <row r="34" spans="2:8" x14ac:dyDescent="0.2">
      <c r="C34" s="20"/>
      <c r="D34" s="21"/>
      <c r="E34" s="21"/>
      <c r="F34" s="19"/>
      <c r="G34" s="20"/>
      <c r="H34" s="19"/>
    </row>
    <row r="35" spans="2:8" x14ac:dyDescent="0.2">
      <c r="C35" s="20"/>
    </row>
    <row r="36" spans="2:8" x14ac:dyDescent="0.2">
      <c r="C36" s="20"/>
    </row>
    <row r="37" spans="2:8" x14ac:dyDescent="0.2">
      <c r="C37" s="24"/>
    </row>
    <row r="38" spans="2:8" x14ac:dyDescent="0.2">
      <c r="C38" s="24"/>
    </row>
    <row r="39" spans="2:8" x14ac:dyDescent="0.2">
      <c r="B39" s="27"/>
      <c r="C39" s="27"/>
    </row>
    <row r="40" spans="2:8" x14ac:dyDescent="0.2">
      <c r="B40" s="28"/>
      <c r="C40" s="27"/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B1A8-C660-E84C-A928-BBF51D6D0FD1}">
  <dimension ref="A1:L21"/>
  <sheetViews>
    <sheetView workbookViewId="0">
      <selection activeCell="F7" sqref="F7"/>
    </sheetView>
  </sheetViews>
  <sheetFormatPr baseColWidth="10" defaultRowHeight="16" x14ac:dyDescent="0.2"/>
  <cols>
    <col min="1" max="1" width="19" customWidth="1"/>
    <col min="2" max="2" width="11.33203125" style="6" customWidth="1"/>
    <col min="3" max="3" width="15" style="6" customWidth="1"/>
    <col min="4" max="6" width="15.33203125" style="4" customWidth="1"/>
    <col min="7" max="8" width="15" customWidth="1"/>
    <col min="9" max="9" width="24.33203125" bestFit="1" customWidth="1"/>
    <col min="10" max="10" width="11.6640625" style="4" customWidth="1"/>
    <col min="11" max="11" width="12.83203125" style="4" customWidth="1"/>
  </cols>
  <sheetData>
    <row r="1" spans="1:12" x14ac:dyDescent="0.2">
      <c r="A1" s="1"/>
      <c r="B1" s="2"/>
      <c r="C1" s="2"/>
      <c r="D1" s="3"/>
      <c r="E1" s="3"/>
      <c r="F1" s="3"/>
    </row>
    <row r="2" spans="1:12" ht="34" x14ac:dyDescent="0.2">
      <c r="A2" s="30" t="s">
        <v>39</v>
      </c>
      <c r="B2" s="31" t="s">
        <v>0</v>
      </c>
      <c r="C2" s="31" t="s">
        <v>40</v>
      </c>
      <c r="D2" s="5" t="s">
        <v>41</v>
      </c>
      <c r="E2" s="5" t="s">
        <v>42</v>
      </c>
      <c r="F2" s="5" t="s">
        <v>1</v>
      </c>
      <c r="G2" s="32" t="s">
        <v>43</v>
      </c>
      <c r="H2" s="32" t="s">
        <v>53</v>
      </c>
      <c r="I2" s="33" t="s">
        <v>2</v>
      </c>
      <c r="J2" s="34" t="s">
        <v>43</v>
      </c>
      <c r="K2" s="35" t="s">
        <v>52</v>
      </c>
    </row>
    <row r="3" spans="1:12" x14ac:dyDescent="0.2">
      <c r="A3" s="36"/>
      <c r="D3" s="7"/>
      <c r="E3" s="7"/>
      <c r="F3" s="7"/>
      <c r="I3" s="37" t="s">
        <v>44</v>
      </c>
      <c r="J3" s="7"/>
      <c r="K3" s="38"/>
    </row>
    <row r="4" spans="1:12" x14ac:dyDescent="0.2">
      <c r="A4" s="36" t="s">
        <v>45</v>
      </c>
      <c r="B4" s="6" t="s">
        <v>46</v>
      </c>
      <c r="C4" s="6">
        <v>20</v>
      </c>
      <c r="D4" s="7">
        <f>G4+H4</f>
        <v>140000</v>
      </c>
      <c r="E4" s="7">
        <f>(J5*C4)+(J9*C4)</f>
        <v>170000</v>
      </c>
      <c r="F4" s="7">
        <f>E4-D4</f>
        <v>30000</v>
      </c>
      <c r="G4" s="39">
        <f>C4*J11</f>
        <v>94000</v>
      </c>
      <c r="H4" s="39">
        <f>C4*K11</f>
        <v>46000</v>
      </c>
      <c r="I4" s="36" t="s">
        <v>47</v>
      </c>
      <c r="J4" s="7">
        <v>6000</v>
      </c>
      <c r="K4" s="38"/>
    </row>
    <row r="5" spans="1:12" x14ac:dyDescent="0.2">
      <c r="A5" s="36" t="s">
        <v>4</v>
      </c>
      <c r="B5" s="6" t="s">
        <v>48</v>
      </c>
      <c r="C5" s="6">
        <v>30</v>
      </c>
      <c r="D5" s="7">
        <f>G5+H5</f>
        <v>210000</v>
      </c>
      <c r="E5" s="7">
        <f>(J4*C5)+(J9*C5)</f>
        <v>270000</v>
      </c>
      <c r="F5" s="7">
        <f>E5-D5</f>
        <v>60000</v>
      </c>
      <c r="G5" s="39">
        <f>C5*J12</f>
        <v>150000</v>
      </c>
      <c r="H5" s="39">
        <f>C5*K12</f>
        <v>60000</v>
      </c>
      <c r="I5" s="36" t="s">
        <v>49</v>
      </c>
      <c r="J5" s="7">
        <v>5500</v>
      </c>
      <c r="K5" s="38"/>
    </row>
    <row r="6" spans="1:12" x14ac:dyDescent="0.2">
      <c r="A6" s="36" t="s">
        <v>5</v>
      </c>
      <c r="B6" s="6" t="s">
        <v>50</v>
      </c>
      <c r="C6" s="6">
        <v>60</v>
      </c>
      <c r="D6" s="7">
        <f>G6+H6</f>
        <v>390000</v>
      </c>
      <c r="E6" s="7">
        <f>(J4*C6)+(J9*C6)</f>
        <v>540000</v>
      </c>
      <c r="F6" s="7">
        <f>E6-D6</f>
        <v>150000</v>
      </c>
      <c r="G6" s="39">
        <f>C6*J13</f>
        <v>270000</v>
      </c>
      <c r="H6" s="39">
        <f>C6*K13</f>
        <v>120000</v>
      </c>
      <c r="I6" s="36" t="s">
        <v>6</v>
      </c>
      <c r="J6" s="7"/>
      <c r="K6" s="38"/>
    </row>
    <row r="7" spans="1:12" x14ac:dyDescent="0.2">
      <c r="A7" s="36"/>
      <c r="D7" s="7"/>
      <c r="E7" s="7"/>
      <c r="F7" s="7"/>
      <c r="H7" s="40"/>
      <c r="I7" t="s">
        <v>47</v>
      </c>
      <c r="J7" s="7">
        <v>5500</v>
      </c>
      <c r="K7" s="38"/>
    </row>
    <row r="8" spans="1:12" x14ac:dyDescent="0.2">
      <c r="A8" s="36"/>
      <c r="D8" s="7"/>
      <c r="E8" s="7"/>
      <c r="F8" s="7"/>
      <c r="H8" s="40"/>
      <c r="I8" t="s">
        <v>49</v>
      </c>
      <c r="J8" s="7">
        <v>5000</v>
      </c>
      <c r="K8" s="38"/>
    </row>
    <row r="9" spans="1:12" x14ac:dyDescent="0.2">
      <c r="A9" s="41" t="s">
        <v>51</v>
      </c>
      <c r="D9" s="7"/>
      <c r="E9" s="7"/>
      <c r="F9" s="7"/>
      <c r="H9" s="40"/>
      <c r="I9" t="s">
        <v>52</v>
      </c>
      <c r="J9" s="7">
        <v>3000</v>
      </c>
      <c r="K9" s="38"/>
    </row>
    <row r="10" spans="1:12" x14ac:dyDescent="0.2">
      <c r="A10" s="36" t="s">
        <v>7</v>
      </c>
      <c r="D10" s="7"/>
      <c r="E10" s="7"/>
      <c r="F10" s="7"/>
      <c r="H10" s="40"/>
      <c r="I10" s="42" t="s">
        <v>8</v>
      </c>
      <c r="J10" s="7"/>
      <c r="K10" s="38"/>
    </row>
    <row r="11" spans="1:12" x14ac:dyDescent="0.2">
      <c r="A11" s="36" t="s">
        <v>9</v>
      </c>
      <c r="D11" s="7"/>
      <c r="E11" s="7"/>
      <c r="F11" s="7"/>
      <c r="H11" s="40"/>
      <c r="I11" t="s">
        <v>45</v>
      </c>
      <c r="J11" s="7">
        <v>4700</v>
      </c>
      <c r="K11" s="38">
        <v>2300</v>
      </c>
    </row>
    <row r="12" spans="1:12" x14ac:dyDescent="0.2">
      <c r="A12" s="36" t="s">
        <v>10</v>
      </c>
      <c r="D12" s="7"/>
      <c r="E12" s="7"/>
      <c r="F12" s="7"/>
      <c r="H12" s="40"/>
      <c r="I12" t="s">
        <v>4</v>
      </c>
      <c r="J12" s="7">
        <v>5000</v>
      </c>
      <c r="K12" s="38">
        <v>2000</v>
      </c>
    </row>
    <row r="13" spans="1:12" x14ac:dyDescent="0.2">
      <c r="A13" s="36" t="s">
        <v>11</v>
      </c>
      <c r="D13" s="7"/>
      <c r="E13" s="7"/>
      <c r="F13" s="7"/>
      <c r="H13" s="40"/>
      <c r="I13" t="s">
        <v>5</v>
      </c>
      <c r="J13" s="7">
        <v>4500</v>
      </c>
      <c r="K13" s="38">
        <v>2000</v>
      </c>
    </row>
    <row r="14" spans="1:12" x14ac:dyDescent="0.2">
      <c r="D14" s="7"/>
      <c r="E14" s="7"/>
      <c r="F14" s="7"/>
      <c r="G14" s="4"/>
      <c r="H14" s="4"/>
      <c r="I14" s="4"/>
      <c r="L14" s="4"/>
    </row>
    <row r="15" spans="1:12" x14ac:dyDescent="0.2">
      <c r="D15" s="7"/>
      <c r="E15" s="7"/>
      <c r="F15" s="7"/>
      <c r="G15" s="4"/>
      <c r="H15" s="4"/>
      <c r="I15" s="4"/>
      <c r="L15" s="4"/>
    </row>
    <row r="16" spans="1:12" x14ac:dyDescent="0.2">
      <c r="D16" s="7"/>
      <c r="E16" s="7"/>
      <c r="F16" s="7"/>
      <c r="G16" s="4"/>
      <c r="H16" s="4"/>
      <c r="I16" s="4"/>
      <c r="L16" s="4"/>
    </row>
    <row r="17" spans="7:12" x14ac:dyDescent="0.2">
      <c r="G17" s="4"/>
      <c r="H17" s="4"/>
      <c r="I17" s="4"/>
      <c r="L17" s="4"/>
    </row>
    <row r="18" spans="7:12" x14ac:dyDescent="0.2">
      <c r="G18" s="4"/>
      <c r="H18" s="4"/>
      <c r="I18" s="4"/>
      <c r="L18" s="4"/>
    </row>
    <row r="19" spans="7:12" x14ac:dyDescent="0.2">
      <c r="G19" s="4"/>
      <c r="H19" s="4"/>
      <c r="I19" s="4"/>
      <c r="L19" s="4"/>
    </row>
    <row r="20" spans="7:12" x14ac:dyDescent="0.2">
      <c r="G20" s="4"/>
      <c r="H20" s="4"/>
      <c r="I20" s="4"/>
      <c r="L20" s="4"/>
    </row>
    <row r="21" spans="7:12" x14ac:dyDescent="0.2">
      <c r="G21" s="4"/>
      <c r="H21" s="4"/>
      <c r="I21" s="4"/>
      <c r="L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тренировок</vt:lpstr>
      <vt:lpstr>с тренировками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2022-03-21T12:31:36Z</cp:lastPrinted>
  <dcterms:created xsi:type="dcterms:W3CDTF">2022-03-09T13:18:27Z</dcterms:created>
  <dcterms:modified xsi:type="dcterms:W3CDTF">2022-04-07T20:14:26Z</dcterms:modified>
</cp:coreProperties>
</file>